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31" i="3" l="1"/>
  <c r="K30" i="3"/>
  <c r="K29" i="3"/>
  <c r="K2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C7" i="2" l="1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3,5%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<sst xmlns="http://schemas.openxmlformats.org/spreadsheetml/2006/main" count="81" uniqueCount="76">
  <si>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</si>
  <si>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</si>
  <si>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</si>
  <si>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</si>
  <si>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</si>
  <si>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</si>
  <si>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</si>
  <si>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</si>
  <si>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</si>
  <si>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</si>
  <si>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</si>
  <si>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</si>
  <si>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</si>
  <si>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</si>
  <si>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</si>
  <si>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</si>
  <si>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</si>
  <si>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</si>
  <si>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</si>
  <si>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</si>
  <si>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</si>
  <si>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</si>
  <si>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</si>
  <si>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</si>
  <si>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</si>
  <si>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</si>
  <si>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</si>
  <si>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</si>
  <si>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</si>
  <si>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</si>
  <si>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</si>
  <si>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</si>
  <si>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</si>
  <si>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</si>
  <si>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</si>
  <si>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</si>
  <si>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</si>
  <si>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</si>
  <si>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</si>
  <si>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</si>
  <si>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</si>
  <si>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</si>
  <si>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</si>
  <si>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</si>
  <si>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</si>
  <si>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</si>
  <si>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</si>
  <si>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</si>
  <si>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</si>
  <si>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</si>
  <si>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</si>
  <si>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</si>
  <si>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</si>
  <si>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</si>
  <si>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</si>
  <si>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</si>
  <si>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</si>
  <si>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</si>
  <si>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</si>
  <si>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</si>
  <si>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</si>
  <si>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</si>
  <si>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</si>
  <si>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</si>
  <si>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</si>
  <si>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</si>
  <si>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</si>
  <si>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</si>
  <si>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</si>
  <si>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</si>
  <si>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</si>
  <si>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</si>
  <si>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</si>
  <si>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PROMEDIO DE VENTAS</t>
  </si>
  <si>
    <t>VENTA MAXIMA</t>
  </si>
  <si>
    <t>VENTA 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</si>
</sst>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39" xfId="0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1" t="s">
        <v>0</v>
      </c>
      <c r="B1" s="52"/>
      <c r="C1" s="53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4" t="s">
        <v>17</v>
      </c>
      <c r="B4" s="54"/>
      <c r="C4" s="54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5" t="s">
        <v>18</v>
      </c>
      <c r="B9" s="56"/>
      <c r="C9" s="57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tabSelected="1" topLeftCell="C10" zoomScale="73" zoomScaleNormal="73" workbookViewId="0">
      <selection activeCell="K32" sqref="K32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20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(D7*E7)</f>
        <v>1095600</v>
      </c>
      <c r="G7" s="26">
        <f>(E7*5%)</f>
        <v>2739</v>
      </c>
      <c r="H7" s="26">
        <f>(F7-G7)</f>
        <v>1092861</v>
      </c>
      <c r="I7" s="26">
        <f>(H7*16%)</f>
        <v>174857.76</v>
      </c>
      <c r="J7" s="26">
        <f>(H7*3.5%)</f>
        <v>38250.135000000002</v>
      </c>
      <c r="K7" s="27">
        <f>(H7+I7-J7)</f>
        <v>1229468.625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31" si="0">(D8*E8)</f>
        <v>450880</v>
      </c>
      <c r="G8" s="26">
        <f t="shared" ref="G8:G31" si="1">(E8*5%)</f>
        <v>1127.2</v>
      </c>
      <c r="H8" s="26">
        <f t="shared" ref="H8:H31" si="2">(F8-G8)</f>
        <v>449752.8</v>
      </c>
      <c r="I8" s="26">
        <f t="shared" ref="I8:I27" si="3">(H8*16%)</f>
        <v>71960.448000000004</v>
      </c>
      <c r="J8" s="26">
        <f t="shared" ref="J8:J31" si="4">(H8*3.5%)</f>
        <v>15741.348000000002</v>
      </c>
      <c r="K8" s="27">
        <f t="shared" ref="K8:K31" si="5">(H8+I8-J8)</f>
        <v>505971.9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43.5</v>
      </c>
      <c r="H9" s="26">
        <f t="shared" si="2"/>
        <v>17356.5</v>
      </c>
      <c r="I9" s="26">
        <f t="shared" si="3"/>
        <v>2777.04</v>
      </c>
      <c r="J9" s="26">
        <f t="shared" si="4"/>
        <v>607.47750000000008</v>
      </c>
      <c r="K9" s="27">
        <f t="shared" si="5"/>
        <v>19526.0625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455.25</v>
      </c>
      <c r="H10" s="26">
        <f t="shared" si="2"/>
        <v>181644.75</v>
      </c>
      <c r="I10" s="26">
        <f t="shared" si="3"/>
        <v>29063.16</v>
      </c>
      <c r="J10" s="26">
        <f t="shared" si="4"/>
        <v>6357.5662500000008</v>
      </c>
      <c r="K10" s="27">
        <f t="shared" si="5"/>
        <v>204350.34375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335</v>
      </c>
      <c r="H11" s="26">
        <f t="shared" si="2"/>
        <v>133665</v>
      </c>
      <c r="I11" s="26">
        <f t="shared" si="3"/>
        <v>21386.400000000001</v>
      </c>
      <c r="J11" s="26">
        <f t="shared" si="4"/>
        <v>4678.2750000000005</v>
      </c>
      <c r="K11" s="27">
        <f t="shared" si="5"/>
        <v>150373.125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426.85</v>
      </c>
      <c r="H12" s="26">
        <f t="shared" si="2"/>
        <v>170313.15</v>
      </c>
      <c r="I12" s="26">
        <f t="shared" si="3"/>
        <v>27250.103999999999</v>
      </c>
      <c r="J12" s="26">
        <f t="shared" si="4"/>
        <v>5960.9602500000001</v>
      </c>
      <c r="K12" s="27">
        <f t="shared" si="5"/>
        <v>191602.29374999998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46</v>
      </c>
      <c r="H13" s="26">
        <f t="shared" si="2"/>
        <v>18354</v>
      </c>
      <c r="I13" s="26">
        <f t="shared" si="3"/>
        <v>2936.64</v>
      </c>
      <c r="J13" s="26">
        <f t="shared" si="4"/>
        <v>642.3900000000001</v>
      </c>
      <c r="K13" s="27">
        <f t="shared" si="5"/>
        <v>20648.25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165</v>
      </c>
      <c r="H14" s="26">
        <f t="shared" si="2"/>
        <v>65835</v>
      </c>
      <c r="I14" s="26">
        <f t="shared" si="3"/>
        <v>10533.6</v>
      </c>
      <c r="J14" s="26">
        <f t="shared" si="4"/>
        <v>2304.2250000000004</v>
      </c>
      <c r="K14" s="27">
        <f t="shared" si="5"/>
        <v>74064.375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270</v>
      </c>
      <c r="H15" s="26">
        <f t="shared" si="2"/>
        <v>107730</v>
      </c>
      <c r="I15" s="26">
        <f t="shared" si="3"/>
        <v>17236.8</v>
      </c>
      <c r="J15" s="26">
        <f t="shared" si="4"/>
        <v>3770.55</v>
      </c>
      <c r="K15" s="27">
        <f t="shared" si="5"/>
        <v>121196.25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55.25</v>
      </c>
      <c r="H16" s="26">
        <f t="shared" si="2"/>
        <v>22044.75</v>
      </c>
      <c r="I16" s="26">
        <f t="shared" si="3"/>
        <v>3527.16</v>
      </c>
      <c r="J16" s="26">
        <f t="shared" si="4"/>
        <v>771.56625000000008</v>
      </c>
      <c r="K16" s="27">
        <f t="shared" si="5"/>
        <v>24800.34375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50</v>
      </c>
      <c r="H17" s="26">
        <f t="shared" si="2"/>
        <v>19950</v>
      </c>
      <c r="I17" s="26">
        <f t="shared" si="3"/>
        <v>3192</v>
      </c>
      <c r="J17" s="26">
        <f t="shared" si="4"/>
        <v>698.25000000000011</v>
      </c>
      <c r="K17" s="27">
        <f t="shared" si="5"/>
        <v>22443.75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313.5</v>
      </c>
      <c r="H18" s="26">
        <f t="shared" si="2"/>
        <v>125086.5</v>
      </c>
      <c r="I18" s="26">
        <f t="shared" si="3"/>
        <v>20013.84</v>
      </c>
      <c r="J18" s="26">
        <f t="shared" si="4"/>
        <v>4378.0275000000001</v>
      </c>
      <c r="K18" s="27">
        <f t="shared" si="5"/>
        <v>140722.3125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40</v>
      </c>
      <c r="H19" s="26">
        <f t="shared" si="2"/>
        <v>15960</v>
      </c>
      <c r="I19" s="26">
        <f t="shared" si="3"/>
        <v>2553.6</v>
      </c>
      <c r="J19" s="26">
        <f t="shared" si="4"/>
        <v>558.6</v>
      </c>
      <c r="K19" s="27">
        <f t="shared" si="5"/>
        <v>17955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523.9</v>
      </c>
      <c r="H20" s="26">
        <f t="shared" si="2"/>
        <v>209036.1</v>
      </c>
      <c r="I20" s="26">
        <f t="shared" si="3"/>
        <v>33445.775999999998</v>
      </c>
      <c r="J20" s="26">
        <f t="shared" si="4"/>
        <v>7316.2635000000009</v>
      </c>
      <c r="K20" s="27">
        <f t="shared" si="5"/>
        <v>235165.61249999999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230.35000000000002</v>
      </c>
      <c r="H21" s="26">
        <f t="shared" si="2"/>
        <v>91909.65</v>
      </c>
      <c r="I21" s="26">
        <f t="shared" si="3"/>
        <v>14705.544</v>
      </c>
      <c r="J21" s="26">
        <f t="shared" si="4"/>
        <v>3216.8377500000001</v>
      </c>
      <c r="K21" s="27">
        <f t="shared" si="5"/>
        <v>103398.35624999998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3118</v>
      </c>
      <c r="H22" s="26">
        <f t="shared" si="2"/>
        <v>1244082</v>
      </c>
      <c r="I22" s="26">
        <f t="shared" si="3"/>
        <v>199053.12</v>
      </c>
      <c r="J22" s="26">
        <f t="shared" si="4"/>
        <v>43542.87</v>
      </c>
      <c r="K22" s="27">
        <f t="shared" si="5"/>
        <v>1399592.25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50</v>
      </c>
      <c r="H23" s="26">
        <f t="shared" si="2"/>
        <v>19950</v>
      </c>
      <c r="I23" s="26">
        <f t="shared" si="3"/>
        <v>3192</v>
      </c>
      <c r="J23" s="26">
        <f t="shared" si="4"/>
        <v>698.25000000000011</v>
      </c>
      <c r="K23" s="27">
        <f t="shared" si="5"/>
        <v>22443.75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262.8</v>
      </c>
      <c r="H24" s="26">
        <f t="shared" si="2"/>
        <v>104857.2</v>
      </c>
      <c r="I24" s="26">
        <f t="shared" si="3"/>
        <v>16777.151999999998</v>
      </c>
      <c r="J24" s="26">
        <f t="shared" si="4"/>
        <v>3670.0020000000004</v>
      </c>
      <c r="K24" s="27">
        <f t="shared" si="5"/>
        <v>117964.35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257.40000000000003</v>
      </c>
      <c r="H25" s="26">
        <f t="shared" si="2"/>
        <v>102702.6</v>
      </c>
      <c r="I25" s="26">
        <f t="shared" si="3"/>
        <v>16432.416000000001</v>
      </c>
      <c r="J25" s="26">
        <f t="shared" si="4"/>
        <v>3594.5910000000003</v>
      </c>
      <c r="K25" s="27">
        <f t="shared" si="5"/>
        <v>115540.425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99.5</v>
      </c>
      <c r="H26" s="26">
        <f t="shared" si="2"/>
        <v>39700.5</v>
      </c>
      <c r="I26" s="26">
        <f t="shared" si="3"/>
        <v>6352.08</v>
      </c>
      <c r="J26" s="26">
        <f t="shared" si="4"/>
        <v>1389.5175000000002</v>
      </c>
      <c r="K26" s="27">
        <f t="shared" si="5"/>
        <v>44663.0625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349.3</v>
      </c>
      <c r="H27" s="26">
        <f t="shared" si="2"/>
        <v>139370.70000000001</v>
      </c>
      <c r="I27" s="26">
        <f t="shared" si="3"/>
        <v>22299.312000000002</v>
      </c>
      <c r="J27" s="26">
        <f t="shared" si="4"/>
        <v>4877.9745000000012</v>
      </c>
      <c r="K27" s="27">
        <f t="shared" si="5"/>
        <v>156792.03750000001</v>
      </c>
    </row>
    <row r="28" spans="1:11" ht="19.5" thickBot="1" x14ac:dyDescent="0.35">
      <c r="B28" s="49"/>
      <c r="F28" s="26"/>
      <c r="G28" s="26"/>
      <c r="H28" s="26"/>
      <c r="I28" s="50" t="s">
        <v>28</v>
      </c>
      <c r="J28" s="26"/>
      <c r="K28" s="27">
        <f>SUM(K7:K27)</f>
        <v>4918682.4749999987</v>
      </c>
    </row>
    <row r="29" spans="1:11" ht="19.5" thickBot="1" x14ac:dyDescent="0.35">
      <c r="F29" s="26"/>
      <c r="G29" s="26"/>
      <c r="H29" s="26"/>
      <c r="I29" s="50" t="s">
        <v>73</v>
      </c>
      <c r="J29" s="26"/>
      <c r="K29" s="27">
        <f>AVERAGE(K7:K27)</f>
        <v>234222.97499999995</v>
      </c>
    </row>
    <row r="30" spans="1:11" ht="19.5" thickBot="1" x14ac:dyDescent="0.35">
      <c r="F30" s="26"/>
      <c r="G30" s="26"/>
      <c r="H30" s="26"/>
      <c r="I30" s="50" t="s">
        <v>74</v>
      </c>
      <c r="J30" s="26"/>
      <c r="K30" s="27">
        <f>MAX(K7:K27)</f>
        <v>1399592.25</v>
      </c>
    </row>
    <row r="31" spans="1:11" ht="19.5" thickBot="1" x14ac:dyDescent="0.35">
      <c r="F31" s="26"/>
      <c r="G31" s="26"/>
      <c r="H31" s="26"/>
      <c r="I31" s="50" t="s">
        <v>75</v>
      </c>
      <c r="J31" s="26"/>
      <c r="K31" s="27">
        <f>MIN(K7:K27)</f>
        <v>17955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Usuario</cp:lastModifiedBy>
  <dcterms:created xsi:type="dcterms:W3CDTF">2012-10-24T23:46:11Z</dcterms:created>
  <dcterms:modified xsi:type="dcterms:W3CDTF">2018-09-07T16:43:59Z</dcterms:modified>
</cp:coreProperties>
</file>